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6CBF17BD-803E-459A-9F5B-B6AE423290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UMPLIMIENTO GTOS" sheetId="1" r:id="rId1"/>
  </sheets>
  <definedNames>
    <definedName name="_xlnm.Print_Area" localSheetId="0">'CUMPLIMIENTO GTOS'!$A$1:$D$33</definedName>
    <definedName name="IRUIZ_2022_11_16_20_17_48" localSheetId="0">'CUMPLIMIENTO GTOS'!#REF!</definedName>
  </definedNames>
  <calcPr calcId="191029"/>
</workbook>
</file>

<file path=xl/calcChain.xml><?xml version="1.0" encoding="utf-8"?>
<calcChain xmlns="http://schemas.openxmlformats.org/spreadsheetml/2006/main">
  <c r="D16" i="1" l="1"/>
  <c r="D17" i="1"/>
  <c r="C15" i="1"/>
  <c r="B15" i="1"/>
  <c r="D11" i="1" l="1"/>
  <c r="D12" i="1"/>
  <c r="D13" i="1"/>
  <c r="D14" i="1"/>
  <c r="C10" i="1"/>
  <c r="C25" i="1" s="1"/>
  <c r="B10" i="1"/>
  <c r="B25" i="1" s="1"/>
  <c r="D15" i="1"/>
  <c r="D21" i="1"/>
  <c r="B26" i="1" l="1"/>
  <c r="D10" i="1"/>
  <c r="C26" i="1"/>
  <c r="D26" i="1" l="1"/>
  <c r="D25" i="1"/>
</calcChain>
</file>

<file path=xl/sharedStrings.xml><?xml version="1.0" encoding="utf-8"?>
<sst xmlns="http://schemas.openxmlformats.org/spreadsheetml/2006/main" count="32" uniqueCount="32">
  <si>
    <t>TOTAL</t>
  </si>
  <si>
    <t>CUMPLIMIENTO</t>
  </si>
  <si>
    <t>Fundación Tribunal de Arbitraje Laboral</t>
  </si>
  <si>
    <t>Mes:</t>
  </si>
  <si>
    <t>Ente:</t>
  </si>
  <si>
    <t>GASTOS</t>
  </si>
  <si>
    <t>GRADO DE CUMPLIMIENTO MENSUALIZADO</t>
  </si>
  <si>
    <t xml:space="preserve">PRESUPUESTO </t>
  </si>
  <si>
    <t>G1 - Gastos de personal</t>
  </si>
  <si>
    <t>G2 - Compra bienes corrientes y gtos. func.</t>
  </si>
  <si>
    <t>G3 - Gastos financieros</t>
  </si>
  <si>
    <t>G4 - Transferencias corrientes</t>
  </si>
  <si>
    <t>G5 - Fondo de contingencia</t>
  </si>
  <si>
    <t>G7 - Transferencias de capital</t>
  </si>
  <si>
    <t>G8 - Activos financeros</t>
  </si>
  <si>
    <t>COSTE ANUAL (€)</t>
  </si>
  <si>
    <t>Retribuciones de altos cargos</t>
  </si>
  <si>
    <t>Retribuciones del personal</t>
  </si>
  <si>
    <t>Cuotas sociales</t>
  </si>
  <si>
    <t>Gastos sociales del personal: formación</t>
  </si>
  <si>
    <t>Fecha de actualización:</t>
  </si>
  <si>
    <t>Actualizado por:</t>
  </si>
  <si>
    <t>Administración Fundación TAL</t>
  </si>
  <si>
    <t>Periodicidad:</t>
  </si>
  <si>
    <t>Mensualmente si hay modificación</t>
  </si>
  <si>
    <t>EJECUTADO</t>
  </si>
  <si>
    <t xml:space="preserve">G6 - Inversiones reales </t>
  </si>
  <si>
    <t xml:space="preserve">G9 - Pasivos financieros </t>
  </si>
  <si>
    <t>EJECUCIÓN GASTOS: 2024</t>
  </si>
  <si>
    <t>Otros gastos de la actividad: Servicios exteriores</t>
  </si>
  <si>
    <t>Aprovisionamientos: Arbitrajes, Conc.-mediaciones y Comisión Técnica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</si>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</sst>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" xfId="2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65" fontId="0" fillId="2" borderId="9" xfId="2" applyNumberFormat="1" applyFon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horizontal="left" vertical="center" indent="5"/>
    </xf>
    <xf numFmtId="164" fontId="4" fillId="0" borderId="1" xfId="1" applyFont="1" applyBorder="1" applyAlignment="1">
      <alignment horizontal="left" vertical="center"/>
    </xf>
    <xf numFmtId="165" fontId="4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3" fillId="0" borderId="2" xfId="0" applyFont="1" applyBorder="1" applyAlignment="1">
      <alignment horizontal="left"/>
    </xf>
    <xf numFmtId="164" fontId="4" fillId="0" borderId="1" xfId="1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B18" sqref="B18"/>
    </sheetView>
  </sheetViews>
  <sheetFormatPr baseColWidth="10" defaultRowHeight="15" x14ac:dyDescent="0.25"/>
  <cols>
    <col min="1" max="1" width="54.5703125" customWidth="1"/>
    <col min="2" max="2" width="17.7109375" customWidth="1"/>
    <col min="3" max="3" width="15.28515625" customWidth="1"/>
    <col min="4" max="4" width="17.7109375" customWidth="1"/>
  </cols>
  <sheetData>
    <row r="1" spans="1:4" x14ac:dyDescent="0.25">
      <c r="A1" s="27" t="s">
        <v>28</v>
      </c>
      <c r="B1" s="28"/>
      <c r="C1" s="28"/>
      <c r="D1" s="29"/>
    </row>
    <row r="2" spans="1:4" x14ac:dyDescent="0.25">
      <c r="A2" s="8"/>
      <c r="B2" s="9"/>
      <c r="C2" s="9"/>
      <c r="D2" s="10"/>
    </row>
    <row r="3" spans="1:4" x14ac:dyDescent="0.25">
      <c r="A3" s="8"/>
      <c r="B3" s="9"/>
      <c r="C3" s="9"/>
      <c r="D3" s="10"/>
    </row>
    <row r="4" spans="1:4" x14ac:dyDescent="0.25">
      <c r="A4" s="4" t="s">
        <v>3</v>
      </c>
      <c r="B4" s="25" t="s">
        <v>31</v>
      </c>
      <c r="C4" s="5"/>
      <c r="D4" s="6"/>
    </row>
    <row r="5" spans="1:4" x14ac:dyDescent="0.25">
      <c r="A5" s="4" t="s">
        <v>4</v>
      </c>
      <c r="B5" s="25" t="s">
        <v>2</v>
      </c>
      <c r="C5" s="5"/>
      <c r="D5" s="6"/>
    </row>
    <row r="6" spans="1:4" x14ac:dyDescent="0.25">
      <c r="A6" s="11"/>
      <c r="D6" s="12"/>
    </row>
    <row r="7" spans="1:4" x14ac:dyDescent="0.25">
      <c r="A7" s="11"/>
      <c r="D7" s="12"/>
    </row>
    <row r="8" spans="1:4" s="2" customFormat="1" ht="20.100000000000001" customHeight="1" x14ac:dyDescent="0.25">
      <c r="A8" s="3"/>
      <c r="B8" s="30" t="s">
        <v>15</v>
      </c>
      <c r="C8" s="31"/>
      <c r="D8" s="32"/>
    </row>
    <row r="9" spans="1:4" ht="30.75" customHeight="1" x14ac:dyDescent="0.25">
      <c r="A9" s="13" t="s">
        <v>5</v>
      </c>
      <c r="B9" s="13" t="s">
        <v>7</v>
      </c>
      <c r="C9" s="13" t="s">
        <v>25</v>
      </c>
      <c r="D9" s="13" t="s">
        <v>1</v>
      </c>
    </row>
    <row r="10" spans="1:4" s="2" customFormat="1" ht="20.100000000000001" customHeight="1" x14ac:dyDescent="0.25">
      <c r="A10" s="1" t="s">
        <v>8</v>
      </c>
      <c r="B10" s="16">
        <f>SUM(B11:B14)</f>
        <v>188420</v>
      </c>
      <c r="C10" s="16">
        <f>SUM(C11:C14)</f>
        <v>185120.42</v>
      </c>
      <c r="D10" s="7">
        <f>C10/B10</f>
        <v>0.98248816473835054</v>
      </c>
    </row>
    <row r="11" spans="1:4" s="2" customFormat="1" ht="20.100000000000001" customHeight="1" x14ac:dyDescent="0.25">
      <c r="A11" s="19" t="s">
        <v>16</v>
      </c>
      <c r="B11" s="20">
        <v>65680</v>
      </c>
      <c r="C11" s="20">
        <v>65990.62</v>
      </c>
      <c r="D11" s="21">
        <f t="shared" ref="D11:D14" si="0">C11/B11</f>
        <v>1.0047292935444578</v>
      </c>
    </row>
    <row r="12" spans="1:4" s="2" customFormat="1" ht="20.100000000000001" customHeight="1" x14ac:dyDescent="0.25">
      <c r="A12" s="19" t="s">
        <v>17</v>
      </c>
      <c r="B12" s="20">
        <v>76090</v>
      </c>
      <c r="C12" s="20">
        <v>76454.52</v>
      </c>
      <c r="D12" s="21">
        <f t="shared" si="0"/>
        <v>1.0047906426600079</v>
      </c>
    </row>
    <row r="13" spans="1:4" s="2" customFormat="1" ht="20.100000000000001" customHeight="1" x14ac:dyDescent="0.25">
      <c r="A13" s="19" t="s">
        <v>18</v>
      </c>
      <c r="B13" s="20">
        <v>42480</v>
      </c>
      <c r="C13" s="20">
        <v>42675.28</v>
      </c>
      <c r="D13" s="21">
        <f t="shared" si="0"/>
        <v>1.0045969868173257</v>
      </c>
    </row>
    <row r="14" spans="1:4" s="2" customFormat="1" ht="20.100000000000001" customHeight="1" x14ac:dyDescent="0.25">
      <c r="A14" s="19" t="s">
        <v>19</v>
      </c>
      <c r="B14" s="20">
        <v>4170</v>
      </c>
      <c r="C14" s="20">
        <v>0</v>
      </c>
      <c r="D14" s="21">
        <f t="shared" si="0"/>
        <v>0</v>
      </c>
    </row>
    <row r="15" spans="1:4" s="2" customFormat="1" x14ac:dyDescent="0.25">
      <c r="A15" s="1" t="s">
        <v>9</v>
      </c>
      <c r="B15" s="16">
        <f>B16+B17</f>
        <v>375560</v>
      </c>
      <c r="C15" s="16">
        <f>C16+C17</f>
        <v>204703.54</v>
      </c>
      <c r="D15" s="7">
        <f>C15/B15</f>
        <v>0.5450621471935243</v>
      </c>
    </row>
    <row r="16" spans="1:4" s="2" customFormat="1" x14ac:dyDescent="0.25">
      <c r="A16" s="19" t="s">
        <v>30</v>
      </c>
      <c r="B16" s="26">
        <v>321000</v>
      </c>
      <c r="C16" s="26">
        <v>180556.25</v>
      </c>
      <c r="D16" s="21">
        <f t="shared" ref="D16:D17" si="1">C16/B16</f>
        <v>0.5624805295950156</v>
      </c>
    </row>
    <row r="17" spans="1:4" s="2" customFormat="1" x14ac:dyDescent="0.25">
      <c r="A17" s="19" t="s">
        <v>29</v>
      </c>
      <c r="B17" s="26">
        <v>54560</v>
      </c>
      <c r="C17" s="26">
        <v>24147.29</v>
      </c>
      <c r="D17" s="21">
        <f t="shared" si="1"/>
        <v>0.44258229472140764</v>
      </c>
    </row>
    <row r="18" spans="1:4" s="2" customFormat="1" x14ac:dyDescent="0.25">
      <c r="A18" s="1" t="s">
        <v>10</v>
      </c>
      <c r="B18" s="16"/>
      <c r="C18" s="16"/>
      <c r="D18" s="7"/>
    </row>
    <row r="19" spans="1:4" s="2" customFormat="1" x14ac:dyDescent="0.25">
      <c r="A19" s="1" t="s">
        <v>11</v>
      </c>
      <c r="B19" s="16"/>
      <c r="C19" s="16"/>
      <c r="D19" s="7"/>
    </row>
    <row r="20" spans="1:4" s="2" customFormat="1" x14ac:dyDescent="0.25">
      <c r="A20" s="1" t="s">
        <v>12</v>
      </c>
      <c r="B20" s="16"/>
      <c r="C20" s="16"/>
      <c r="D20" s="7"/>
    </row>
    <row r="21" spans="1:4" s="2" customFormat="1" x14ac:dyDescent="0.25">
      <c r="A21" s="1" t="s">
        <v>26</v>
      </c>
      <c r="B21" s="16">
        <v>5000</v>
      </c>
      <c r="C21" s="16">
        <v>3518.02</v>
      </c>
      <c r="D21" s="7">
        <f>C21/B21</f>
        <v>0.70360400000000001</v>
      </c>
    </row>
    <row r="22" spans="1:4" s="2" customFormat="1" x14ac:dyDescent="0.25">
      <c r="A22" s="1" t="s">
        <v>13</v>
      </c>
      <c r="B22" s="16"/>
      <c r="C22" s="16"/>
      <c r="D22" s="7"/>
    </row>
    <row r="23" spans="1:4" s="2" customFormat="1" x14ac:dyDescent="0.25">
      <c r="A23" s="1" t="s">
        <v>14</v>
      </c>
      <c r="B23" s="16"/>
      <c r="C23" s="16"/>
      <c r="D23" s="7"/>
    </row>
    <row r="24" spans="1:4" s="2" customFormat="1" x14ac:dyDescent="0.25">
      <c r="A24" s="1" t="s">
        <v>27</v>
      </c>
      <c r="B24" s="16"/>
      <c r="C24" s="16"/>
      <c r="D24" s="7"/>
    </row>
    <row r="25" spans="1:4" s="2" customFormat="1" x14ac:dyDescent="0.25">
      <c r="A25" s="14" t="s">
        <v>0</v>
      </c>
      <c r="B25" s="17">
        <f>SUM(B10,B15,B18,B19,B20,B21,B22,B23,B24)</f>
        <v>568980</v>
      </c>
      <c r="C25" s="17">
        <f>SUM(C10,C15,C18,C19,C20,C21,C22,C23,C24)</f>
        <v>393341.98000000004</v>
      </c>
      <c r="D25" s="15">
        <f>C25/B25</f>
        <v>0.6913107314844108</v>
      </c>
    </row>
    <row r="26" spans="1:4" x14ac:dyDescent="0.25">
      <c r="A26" s="1" t="s">
        <v>6</v>
      </c>
      <c r="B26" s="16">
        <f>B25</f>
        <v>568980</v>
      </c>
      <c r="C26" s="16">
        <f>C25</f>
        <v>393341.98000000004</v>
      </c>
      <c r="D26" s="7">
        <f>C26/B26</f>
        <v>0.6913107314844108</v>
      </c>
    </row>
    <row r="27" spans="1:4" x14ac:dyDescent="0.25">
      <c r="A27" s="18"/>
    </row>
    <row r="28" spans="1:4" x14ac:dyDescent="0.25">
      <c r="A28" s="2"/>
    </row>
    <row r="29" spans="1:4" x14ac:dyDescent="0.25">
      <c r="A29" s="2"/>
    </row>
    <row r="31" spans="1:4" x14ac:dyDescent="0.25">
      <c r="A31" s="22" t="s">
        <v>20</v>
      </c>
      <c r="B31" s="23">
        <v>45698</v>
      </c>
    </row>
    <row r="32" spans="1:4" x14ac:dyDescent="0.25">
      <c r="A32" s="22" t="s">
        <v>21</v>
      </c>
      <c r="B32" s="24" t="s">
        <v>22</v>
      </c>
    </row>
    <row r="33" spans="1:2" x14ac:dyDescent="0.25">
      <c r="A33" s="22" t="s">
        <v>23</v>
      </c>
      <c r="B33" s="24" t="s">
        <v>24</v>
      </c>
    </row>
  </sheetData>
  <mergeCells count="2">
    <mergeCell ref="A1:D1"/>
    <mergeCell ref="B8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CUMPLIMIENTO GTOS</vt:lpstr>
      <vt:lpstr>'CUMPLIMIENTO GTOS'!Área_de_impresión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2023-02-28T15:45:25Z</cp:lastPrinted>
  <dcterms:created xsi:type="dcterms:W3CDTF">2019-03-20T08:02:37Z</dcterms:created>
  <dcterms:modified xsi:type="dcterms:W3CDTF">2025-02-10T08:42:47Z</dcterms:modified>
</cp:coreProperties>
</file>